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23DATA\MSTTrust\LiFT\Spear\Filings\N-PORT\Q1 2021 - July - September 2021\09.30.2021\Part F\"/>
    </mc:Choice>
  </mc:AlternateContent>
  <xr:revisionPtr revIDLastSave="0" documentId="13_ncr:1_{A7423816-F41F-46C8-974E-6977CA141BB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VectorMetadata" sheetId="4" state="veryHidden" r:id="rId1"/>
    <sheet name="SOI" sheetId="1" r:id="rId2"/>
  </sheets>
  <definedNames>
    <definedName name="_xlnm.Print_Area" localSheetId="1">SOI!$A$1:$H$86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D83" i="1"/>
  <c r="G84" i="1"/>
  <c r="F84" i="1"/>
  <c r="H83" i="1"/>
  <c r="F51" i="1"/>
  <c r="F44" i="1"/>
  <c r="F39" i="1"/>
  <c r="F32" i="1"/>
  <c r="F57" i="1"/>
  <c r="F58" i="1" s="1"/>
  <c r="F16" i="1"/>
  <c r="F12" i="1"/>
  <c r="F24" i="1"/>
  <c r="D82" i="1" l="1"/>
  <c r="H82" i="1" s="1"/>
  <c r="H84" i="1" s="1"/>
  <c r="D84" i="1"/>
  <c r="F60" i="1" l="1"/>
  <c r="F61" i="1" s="1"/>
</calcChain>
</file>

<file path=xl/sharedStrings.xml><?xml version="1.0" encoding="utf-8"?>
<sst xmlns="http://schemas.openxmlformats.org/spreadsheetml/2006/main" count="247" uniqueCount="87">
  <si>
    <t>e3c473c8-8ad5-45e9-be1c-56675721e425</t>
  </si>
  <si>
    <t>bVJLb8KjMBDDvisjH8Kiw60BEUhIWjVE4oCixaFU4oC6w4NqwqVkw6/igJPDgQNYJTZrw4bDqcOmw5/Cr3ksVcKzOSDDrOKEosOvMQ9vLsuc4oCcwrEww7x4ZsOk4oCi4oCcKFNW4oSiWipdwrbDnGJjLDEoXF1z4oCwbW5VQ8OKw6jigJ0d4oCYxZPDlS0IDcKoSVkEElnCjcKQWxTigJ4SPhRVQBXDgsO3UQt+y4bCpkELAcWTw7IKwqXDs1hTw4BBX8KwwqXCs+KAlGjDocObayV04oCw4oSiVcKyRDjDvTw8MCjCneKAmSnDg0XCvlwvw7LDh8OgUcOIJFgmw7gUZBjDpUHCslrCreKAnHUcw6EyTsOYdnNTNsWSw7fDocOG4oCm4oCTxZPCrg3CtinigLrDlcO0fBYNb8OJw5fDmuKEosOzRigLXcOIYsKBFnXFvT02wp3DvXbigKDFvk9+PCh9A8ODw7UrcMOERMOLaD3Fk2bCpcO/wrzDg8KkDsK+4oChUcOofsOrwqNsw6Znw7fDjjMswrzDm0h4E3XigLlfw5LCoiDCtHfCssOhP8Obw7DDv8OOwroUA8Ojwqhxw4TCtTtnaMK5NzkLw6LCrsO1E8OyW8OPw7xYw6YTRsOUwqrDlD3DvcODejXDgj/igJ3CssuGw7XCq8KmK1fDksKjX17FvcO7w53DocK4f8O9wrXDnzHCkMOewo/Dm25/wrfihKJwwrsZHljDmx0HW8Oo4oCgw4vCu8OVw67CsBDCrsKmwrc+w5zGknPCozvCv8OtRsO5DsOgIsKsw6oeVsOKPh3LnMKPw5bDjuKAocKiecK4y4bDgngeRz3Ds+KAoMOwWcOsRFjCrcOiwqd7UMKNwqUgdUHDnsOjeG5qYydSTwjCp8Kyw4LCoeKAusOtXw==</t>
  </si>
  <si>
    <t>Schedule of Investments</t>
  </si>
  <si>
    <t/>
  </si>
  <si>
    <t>Shares</t>
  </si>
  <si>
    <t>Value</t>
  </si>
  <si>
    <t>NET ASSETS — 100.0%</t>
  </si>
  <si>
    <t> </t>
  </si>
  <si>
    <t>8c21be33-ab9d-4024-9ea8-ba69e58fbc3c</t>
  </si>
  <si>
    <t>w61XS2/DozYQwr4Xw6h/IHQIdg9aw6thOxLDssOAAkkW4oC6Q8K3QMOcxb4JPkbCslDigLBSSSrigLDDu8OrS1LCsixLdsK2wrvigJRtwoEe4oCawpDDs8O8OMO84oCgI18/A8OTwrVEw50/TGvCvsODxaHDpDcew6HDm8Wh4oSiJS3DgUN5W8OwGy9hUUghxb19QlPDri/GkmjDqcKnQBLFuOKAmXUKwqskwqMsZsOew63DtcOIExUaJMORw4DDsTMpW8OAw53DlsOkw6nDk8K9VsOlwo13UcOqwqszKC7DvmxrfcOVKsKQwrgpCQMbE2d1wq1Fwq1BdcOaDlzCt044WyUBw6V+4oCZwqbihKLCv8K8w4zCuE9Swr7DssOXw6HDuuKAmRtFwrBKw4PDjsOyIjd/w6XDucOYw6jFkmJ64oCePsOxBcKpxaHCqzfDjmHDlcOOcFvigJTCvBDCucOCEsWhWsOqxpICZW1ZYg7FoMOJwqLDkUUtRk5PwqBbKRQiAsKBw5DigKYEw5RV4oCUScKww4VFL+KApsOeIsK9BcO0wrnCj8W9fiFNAxLDuWjDg8K2w4BbY1tnw6hRPMaSw5LigKIJwqHDkMK7wrstETlQWcOwHMOQw6bDl8OHw7cjKF1F4oChfcKwxb1ixaEGwoFPLuKAsMKpahTigJ5mwrUKfcK2w6TDoTogURjCr8OCxpLCtVvDpeKAoeKAmUxOxZLCuMKBxZLCpU0+SsOxw7HDo8OTw4PDvcOjw5PDg8Odbw/DtyMgw7bCtHrigKELwq7Cvm7Dm8Onw6nCsmAiOMOWwrsGw4bFvW7DlcKjwqpIxpLigKI2UGw5cEMK4oCwwqxIQgYSBAPDp3wzeDjDv8KNwrlTw6DCpsK0w4fDomPDh+KAsE/CuAwvwo8lw4MuP0Y0wqBBw7vDoh8SxbjCvsOECQxqw5jDsAfCpsKQGeKAneKAnADFuEjCqcOgwqQ5w4kMxbjDv8KBw7XDohzDrMOFwrzigJkzw5MuRMOdw6rCpsOVWMK0FTXCrWVQVkTDo1bihKI7wrPCj8OFw7jCouKAmsK5FynigLlcwrgML8OSJMOUw7DCqkcOI8O6w7VIw7NpT8KqwrnCosaS4oKsw6xNw6Mjw4LDn0NGw5pSf3LDusK3QsKzWlgkc8OFwqJLOsuGw6d0xb5TwrnCsxnCt8OHORt4ZSAbw51zw7TFk1XDnxBYwrVUwoHDhsODI3nDgnTCsX8OD8K1w6oFw5Mawp3CqMOPJMOEwqEmwr1gXwvCszXigJwE4oCe4oC6CMOdfDgM4oKsw65Bw5sWHD4Dw6HCsH9XJ8KvNcKrw4vCthLDqnjCu8OfbcKdwqPDncK9w7sCL8Oow44pw587BAfigKI7wqTCnUUXM+KAoHzDm8O0w4FqV8ORwrrFk8OPwqB1xZPDsMuGB8OUwo9iw4LDvGXCssOkfsWhEsOiZzRJV+KAlMKQUhbDhMKjwqEx4oCaw7F2JuKAneKAlDUlJcOOWsOBw6x8w4BEKcKoaMK5w4PigJpUexrDvMO74oCww7bCvcONw7kGw7HCvsK3KcKdaMOg4oCaw5nCvRRcb8OtJizigJ7Dkw4Cwrsbxb7CoDF1BiHCsjnDr8ONbGbDncOwdsOgwr5YwqDDpQzCqA19HMONSGgtDUfDlTh4L8WheMW9DcONwr5paVnCqMKtwrnigqwNaG0nw604w4RcO+KAsHbDhsOdwqrFvcObw6vigKE24oC6LcOu4oCww4/CvWDCtcOmw4BSxbgmJMOy4oCUPArDvOKAngXDpsKr4oCdQQzDi8ucRcOJMsO8wrZWc8OEw7kBwo3Dth/DqeKAucO1w799McOr4oC5w4VkKFVAVCvCuy85XihDwrLDncOvdcOVHzw4xb5nWSHigKJ+FMOcw5huxaDCv1zCvcaSD8ORwqrCr8OyCcKt4oCiC1PDkMKzPnPCpRPCj0BZw5nDjz85wqkbwrrDnVx+w6Mzw4sLwr0xw4/CvTF9wr0xwrsnxaHDhcOtw7XDgMOiw5vDqwlvwr0jw4o6w6PFvsW4wrfDl8OmJ1bigKbFvuKAsCwswrwbw6/CkMOBQ8W94oCTBlHCsMuGw4NFFETCocOzxZM4HMOADg7Dq3XigJ3FvjIVwpATXTxDw7/Du8OUXGUtByfDp8KwGGDDtW1yw7s3</t>
  </si>
  <si>
    <t>Non-income producing security.</t>
  </si>
  <si>
    <t>(a)</t>
  </si>
  <si>
    <t>The rate shown is the annualized seven-day yield at period end.</t>
  </si>
  <si>
    <t>(b)</t>
  </si>
  <si>
    <t>PLC</t>
  </si>
  <si>
    <t>Public Limited Company</t>
  </si>
  <si>
    <t>Foreign issued security.</t>
  </si>
  <si>
    <t>(c)</t>
  </si>
  <si>
    <t>[kmgrons;ChangeBridge Annual;Changebridge Capital Sustainable Equity ETF Annual SOI (10.31.2021).XLS.xlsx]Sheet1'!$A$1</t>
  </si>
  <si>
    <t>[kmgrons;ChangeBridge Annual;Changebridge Capital Sustainable Equity ETF Annual SOI (10.31.2021).XLS.xlsx]Sheet1'!$A$1:$F$71</t>
  </si>
  <si>
    <t>[kmgrons;ChangeBridge Annual;Changebridge Capital Sustainable Equity ETF Annual SOI (10.31.2021).XLS.xlsx]Sheet1'!$A$121</t>
  </si>
  <si>
    <t>[kmgrons;ChangeBridge Annual;Changebridge Capital Sustainable Equity ETF Annual SOI (10.31.2021).XLS.xlsx]Sheet1'!$A$121:$B$123</t>
  </si>
  <si>
    <t>Percentages are stated as a percent of Net Assets.</t>
  </si>
  <si>
    <t>Spear Alpha ETF</t>
  </si>
  <si>
    <t>September 30, 2021 (Unaudited)</t>
  </si>
  <si>
    <t>AMETEK, Inc.</t>
  </si>
  <si>
    <t>Cognex Corp.</t>
  </si>
  <si>
    <t>NVIDIA Corp.</t>
  </si>
  <si>
    <t>Power Integrations, Inc.</t>
  </si>
  <si>
    <t>Teradyne, Inc.</t>
  </si>
  <si>
    <t>Albemarle Corp.</t>
  </si>
  <si>
    <t>TOTAL MONEY MARKET FUNDS (Cost $264,566)</t>
  </si>
  <si>
    <t>First American Government Obligations Fund - Class X, 0.03% (c)</t>
  </si>
  <si>
    <t>Carrier Global Corp.</t>
  </si>
  <si>
    <t>General Electric Co.</t>
  </si>
  <si>
    <t>TOTAL COMMON STOCKS (Cost $4,052,480)</t>
  </si>
  <si>
    <t xml:space="preserve">TOTAL INVESTMENTS (Cost $4,317,046) — 106.4% </t>
  </si>
  <si>
    <t>Other assets and liabilities, net — (6.4)%</t>
  </si>
  <si>
    <t>MONEY MARKET FUNDS — 6.6%</t>
  </si>
  <si>
    <t>COMMON STOCKS — 99.8%</t>
  </si>
  <si>
    <t>Fair Value Measurements</t>
  </si>
  <si>
    <t xml:space="preserve">Various inputs are used in determining the value of the Fund's investments. These inputs are summarized in three broad levels. </t>
  </si>
  <si>
    <t xml:space="preserve">Level 1 includes quoted prices in active markets for identical securities. Level 2 includes other significant observable inputs </t>
  </si>
  <si>
    <t>(including quoted prices for similar securities, interest rates, prepayment speeds and credit risk). Level 3 includes significant</t>
  </si>
  <si>
    <t xml:space="preserve">unobservable inputs (including the Fund's own assumptions in determining the fair value of investments). The level assigned to the </t>
  </si>
  <si>
    <t>securities valuations may not be an indication of the risk or liquidity associated with investing in those securities.</t>
  </si>
  <si>
    <t xml:space="preserve">The Fund did not hold any investments during the period with significant unobservable inputs which would be classified as Level 3. </t>
  </si>
  <si>
    <t>Level 1</t>
  </si>
  <si>
    <t>Level 2</t>
  </si>
  <si>
    <t>Level 3</t>
  </si>
  <si>
    <t>Total</t>
  </si>
  <si>
    <t>Assets*:</t>
  </si>
  <si>
    <t>Common Stocks</t>
  </si>
  <si>
    <t>Total Investments in Securities</t>
  </si>
  <si>
    <t>* See the Schedule of Investments for industry classifications.</t>
  </si>
  <si>
    <t>The following is a summary of the inputs used to value the Fund’s investments carried at fair value as of September 30, 2021:</t>
  </si>
  <si>
    <t>Money Market Funds</t>
  </si>
  <si>
    <t>Eaton Corp. PLC (b)</t>
  </si>
  <si>
    <t>GXO Logistics, Inc. (a)</t>
  </si>
  <si>
    <t>JetBlue Airways Corp. (a)</t>
  </si>
  <si>
    <t>Livent Corp. (a)</t>
  </si>
  <si>
    <t>Zebra Technologies Corp. - Class A (a)</t>
  </si>
  <si>
    <t>Ingersoll Rand, Inc. (a)</t>
  </si>
  <si>
    <t>Palantir Technologies, Inc. - Class A (a)</t>
  </si>
  <si>
    <t>Palo Alto Networks, Inc. (a)</t>
  </si>
  <si>
    <t>Snowflake, Inc. - Class A (a)</t>
  </si>
  <si>
    <t>Unity Software, Inc. (a)</t>
  </si>
  <si>
    <t>Zscaler, Inc. (a)</t>
  </si>
  <si>
    <t>ANSYS, Inc. (a)</t>
  </si>
  <si>
    <t>Coupa Software, Inc. (a)</t>
  </si>
  <si>
    <t>PTC, Inc. (a)</t>
  </si>
  <si>
    <t>Cerence, Inc. (a)</t>
  </si>
  <si>
    <t>ChargePoint Holdings, Inc. (a)</t>
  </si>
  <si>
    <t>E2open Parent Holdings, Inc. (a)</t>
  </si>
  <si>
    <t>XPO Logistics, Inc. (a)</t>
  </si>
  <si>
    <t>United Airlines Holdings, Inc. (a)</t>
  </si>
  <si>
    <t>Administrative &amp; Support Services — 2.5%</t>
  </si>
  <si>
    <t>Air Transportation — 9.3%</t>
  </si>
  <si>
    <t>Chemical Manufacturing — 6.5%</t>
  </si>
  <si>
    <t>Computer &amp; Electronic Product Manufacturing — 22.0%</t>
  </si>
  <si>
    <t>Machinery Manufacturing — 12.8%</t>
  </si>
  <si>
    <t>Professional, Scientific &amp; Technical Services — 22.0%</t>
  </si>
  <si>
    <t>Publishing Industries (Except Internet) — 11.0%</t>
  </si>
  <si>
    <t>Rental &amp; Leasing Services — 3.6%</t>
  </si>
  <si>
    <t>Securities, Commodity Contracts &amp; Other Financial Instruments — 6.4%</t>
  </si>
  <si>
    <t>Support Activities for Transportation — 1.9%</t>
  </si>
  <si>
    <t>Electrical Equipment, Appliance &amp; Component — 1.8%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</si>
</sst>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\–;@"/>
    <numFmt numFmtId="165" formatCode="&quot;$&quot;_ * ##,##0_)_ ;&quot;$&quot;_ * \(##,##0\)_ ;&quot;$&quot;_ * \–_)_ ;@"/>
    <numFmt numFmtId="166" formatCode="&quot;&quot;_ * ##,##0_)_ ;&quot;&quot;_ * \(##,##0\)_ ;&quot;&quot;_ * \–_)_ ;@"/>
    <numFmt numFmtId="167" formatCode="_$_ * ##,##0_)_ ;_$_ * \(##,##0\)_ ;_$_ * \–_)_ ;@"/>
    <numFmt numFmtId="168" formatCode="_ * ##,##0_)_ ;_ * \(##,##0\)_ ;_ * \–_)_ ;@"/>
    <numFmt numFmtId="169" formatCode="_(&quot;$&quot;* #,##0_);_(&quot;$&quot;* \(#,##0\);_(&quot;$&quot;* &quot;-&quot;??_);_(@_)"/>
    <numFmt numFmtId="170" formatCode="0.0%"/>
    <numFmt numFmtId="171" formatCode="[$-409]mmmm\ d\,\ yyyy;@"/>
    <numFmt numFmtId="172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"/>
      <color indexed="8"/>
      <name val="Calibri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quotePrefix="1"/>
    <xf numFmtId="164" fontId="6" fillId="0" borderId="0" xfId="0" applyNumberFormat="1" applyFont="1" applyFill="1" applyBorder="1" applyAlignment="1" applyProtection="1">
      <alignment horizontal="right" wrapText="1"/>
    </xf>
    <xf numFmtId="166" fontId="6" fillId="0" borderId="0" xfId="0" applyNumberFormat="1" applyFont="1" applyFill="1" applyBorder="1" applyAlignment="1" applyProtection="1">
      <alignment horizontal="right" wrapText="1"/>
    </xf>
    <xf numFmtId="167" fontId="6" fillId="0" borderId="0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right" wrapText="1"/>
    </xf>
    <xf numFmtId="0" fontId="6" fillId="0" borderId="2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/>
    <xf numFmtId="0" fontId="5" fillId="0" borderId="0" xfId="0" applyNumberFormat="1" applyFont="1" applyFill="1" applyBorder="1" applyAlignment="1" applyProtection="1">
      <alignment horizontal="center" wrapText="1"/>
    </xf>
    <xf numFmtId="168" fontId="6" fillId="0" borderId="0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horizontal="center" wrapText="1"/>
    </xf>
    <xf numFmtId="170" fontId="0" fillId="0" borderId="0" xfId="3" applyNumberFormat="1" applyFont="1" applyFill="1"/>
    <xf numFmtId="168" fontId="6" fillId="0" borderId="3" xfId="0" applyNumberFormat="1" applyFont="1" applyFill="1" applyBorder="1" applyAlignment="1" applyProtection="1">
      <alignment horizontal="right" wrapText="1"/>
    </xf>
    <xf numFmtId="167" fontId="6" fillId="0" borderId="1" xfId="0" applyNumberFormat="1" applyFont="1" applyFill="1" applyBorder="1" applyAlignment="1" applyProtection="1">
      <alignment horizontal="right" wrapText="1"/>
    </xf>
    <xf numFmtId="167" fontId="6" fillId="0" borderId="5" xfId="0" applyNumberFormat="1" applyFont="1" applyFill="1" applyBorder="1" applyAlignment="1" applyProtection="1">
      <alignment horizontal="right" wrapText="1"/>
    </xf>
    <xf numFmtId="165" fontId="6" fillId="0" borderId="4" xfId="0" applyNumberFormat="1" applyFont="1" applyFill="1" applyBorder="1" applyAlignment="1" applyProtection="1">
      <alignment horizontal="right" wrapText="1"/>
    </xf>
    <xf numFmtId="0" fontId="9" fillId="0" borderId="0" xfId="0" applyFont="1" applyFill="1"/>
    <xf numFmtId="0" fontId="6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171" fontId="4" fillId="0" borderId="0" xfId="0" applyNumberFormat="1" applyFont="1" applyFill="1" applyBorder="1" applyAlignment="1" applyProtection="1">
      <alignment horizontal="left" wrapText="1"/>
    </xf>
    <xf numFmtId="10" fontId="6" fillId="0" borderId="0" xfId="3" applyNumberFormat="1" applyFont="1" applyFill="1" applyBorder="1" applyAlignment="1" applyProtection="1">
      <alignment horizontal="right" wrapText="1"/>
    </xf>
    <xf numFmtId="43" fontId="0" fillId="0" borderId="0" xfId="2" applyFont="1" applyFill="1"/>
    <xf numFmtId="44" fontId="0" fillId="0" borderId="0" xfId="1" applyFont="1" applyFill="1"/>
    <xf numFmtId="44" fontId="0" fillId="2" borderId="0" xfId="1" applyFont="1" applyFill="1"/>
    <xf numFmtId="0" fontId="0" fillId="2" borderId="0" xfId="0" applyFill="1"/>
    <xf numFmtId="169" fontId="6" fillId="0" borderId="0" xfId="1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wrapText="1"/>
    </xf>
    <xf numFmtId="172" fontId="6" fillId="0" borderId="6" xfId="2" applyNumberFormat="1" applyFont="1" applyFill="1" applyBorder="1" applyAlignment="1" applyProtection="1">
      <alignment horizontal="left" wrapText="1"/>
    </xf>
    <xf numFmtId="0" fontId="9" fillId="0" borderId="0" xfId="0" applyFont="1" applyFill="1" applyAlignment="1"/>
    <xf numFmtId="0" fontId="0" fillId="0" borderId="0" xfId="0" applyFill="1" applyAlignment="1">
      <alignment horizontal="left" indent="1"/>
    </xf>
    <xf numFmtId="0" fontId="11" fillId="0" borderId="0" xfId="0" applyFont="1" applyFill="1" applyAlignment="1">
      <alignment vertical="center"/>
    </xf>
    <xf numFmtId="0" fontId="1" fillId="0" borderId="0" xfId="0" applyFont="1" applyFill="1"/>
    <xf numFmtId="0" fontId="12" fillId="0" borderId="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Alignment="1">
      <alignment vertical="top"/>
    </xf>
    <xf numFmtId="42" fontId="12" fillId="0" borderId="0" xfId="0" applyNumberFormat="1" applyFont="1" applyFill="1"/>
    <xf numFmtId="172" fontId="12" fillId="0" borderId="6" xfId="2" applyNumberFormat="1" applyFont="1" applyFill="1" applyBorder="1"/>
    <xf numFmtId="43" fontId="12" fillId="0" borderId="6" xfId="2" applyFont="1" applyFill="1" applyBorder="1"/>
    <xf numFmtId="0" fontId="13" fillId="0" borderId="0" xfId="0" applyFont="1" applyFill="1" applyAlignment="1">
      <alignment horizontal="left" wrapText="1"/>
    </xf>
    <xf numFmtId="42" fontId="12" fillId="0" borderId="7" xfId="0" applyNumberFormat="1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43" fontId="14" fillId="0" borderId="0" xfId="2" applyFont="1" applyFill="1"/>
    <xf numFmtId="43" fontId="0" fillId="2" borderId="0" xfId="2" applyFont="1" applyFill="1"/>
    <xf numFmtId="0" fontId="5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171" fontId="4" fillId="0" borderId="0" xfId="0" quotePrefix="1" applyNumberFormat="1" applyFont="1" applyFill="1" applyBorder="1" applyAlignment="1" applyProtection="1">
      <alignment horizontal="left" wrapText="1"/>
    </xf>
    <xf numFmtId="171" fontId="4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 indent="1"/>
    </xf>
    <xf numFmtId="0" fontId="5" fillId="0" borderId="0" xfId="0" applyFont="1" applyFill="1" applyAlignment="1">
      <alignment horizontal="left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5" x14ac:dyDescent="0.25"/>
  <sheetData>
    <row r="1" spans="1:7" x14ac:dyDescent="0.25">
      <c r="A1" t="s">
        <v>0</v>
      </c>
      <c r="B1" t="s">
        <v>1</v>
      </c>
      <c r="C1" t="b">
        <v>0</v>
      </c>
      <c r="D1" s="1" t="s">
        <v>18</v>
      </c>
      <c r="E1" s="1" t="s">
        <v>19</v>
      </c>
      <c r="F1">
        <v>0</v>
      </c>
      <c r="G1">
        <v>0</v>
      </c>
    </row>
    <row r="2" spans="1:7" x14ac:dyDescent="0.25">
      <c r="A2" t="s">
        <v>8</v>
      </c>
      <c r="B2" t="s">
        <v>9</v>
      </c>
      <c r="C2" t="b">
        <v>0</v>
      </c>
      <c r="D2" s="1" t="s">
        <v>20</v>
      </c>
      <c r="E2" s="1" t="s">
        <v>21</v>
      </c>
      <c r="F2">
        <v>49</v>
      </c>
      <c r="G2"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tabSelected="1" view="pageBreakPreview" topLeftCell="A73" zoomScale="120" zoomScaleNormal="100" zoomScaleSheetLayoutView="120" workbookViewId="0">
      <selection activeCell="N82" sqref="N82"/>
    </sheetView>
  </sheetViews>
  <sheetFormatPr defaultRowHeight="15" x14ac:dyDescent="0.25"/>
  <cols>
    <col min="1" max="1" width="3.85546875" style="9" customWidth="1"/>
    <col min="2" max="2" width="47.42578125" style="9" customWidth="1"/>
    <col min="3" max="3" width="3.42578125" style="9" customWidth="1"/>
    <col min="4" max="4" width="10" style="9" customWidth="1"/>
    <col min="5" max="5" width="3.42578125" style="9" customWidth="1"/>
    <col min="6" max="6" width="10.7109375" style="9" customWidth="1"/>
    <col min="7" max="7" width="10.28515625" style="9" customWidth="1"/>
    <col min="8" max="8" width="10.28515625" style="29" customWidth="1"/>
    <col min="9" max="9" width="15.28515625" style="9" bestFit="1" customWidth="1"/>
    <col min="10" max="10" width="9.140625" style="28"/>
    <col min="11" max="16384" width="9.140625" style="9"/>
  </cols>
  <sheetData>
    <row r="1" spans="1:11" x14ac:dyDescent="0.25">
      <c r="A1" s="55" t="s">
        <v>23</v>
      </c>
      <c r="B1" s="55"/>
      <c r="C1" s="55"/>
      <c r="D1" s="55"/>
      <c r="E1" s="55"/>
      <c r="F1" s="55"/>
      <c r="G1" s="24"/>
    </row>
    <row r="2" spans="1:11" s="31" customFormat="1" ht="15.75" x14ac:dyDescent="0.25">
      <c r="A2" s="56" t="s">
        <v>2</v>
      </c>
      <c r="B2" s="56"/>
      <c r="C2" s="56"/>
      <c r="D2" s="56"/>
      <c r="E2" s="56"/>
      <c r="F2" s="56"/>
      <c r="G2" s="25"/>
      <c r="H2" s="30"/>
      <c r="J2" s="51"/>
    </row>
    <row r="3" spans="1:11" x14ac:dyDescent="0.25">
      <c r="A3" s="57" t="s">
        <v>24</v>
      </c>
      <c r="B3" s="58"/>
      <c r="C3" s="58"/>
      <c r="D3" s="58"/>
      <c r="E3" s="58"/>
      <c r="F3" s="58"/>
      <c r="G3" s="26"/>
    </row>
    <row r="4" spans="1:11" x14ac:dyDescent="0.25">
      <c r="A4" s="22" t="s">
        <v>3</v>
      </c>
      <c r="B4" s="22" t="s">
        <v>3</v>
      </c>
      <c r="C4" s="22" t="s">
        <v>3</v>
      </c>
      <c r="D4" s="12" t="s">
        <v>4</v>
      </c>
      <c r="E4" s="22" t="s">
        <v>3</v>
      </c>
      <c r="F4" s="12" t="s">
        <v>5</v>
      </c>
      <c r="H4" s="10"/>
      <c r="I4" s="29"/>
    </row>
    <row r="5" spans="1:11" x14ac:dyDescent="0.25">
      <c r="A5" s="52" t="s">
        <v>39</v>
      </c>
      <c r="B5" s="52"/>
      <c r="C5" s="19" t="s">
        <v>3</v>
      </c>
      <c r="D5" s="19" t="s">
        <v>3</v>
      </c>
      <c r="E5" s="19" t="s">
        <v>3</v>
      </c>
      <c r="F5" s="19" t="s">
        <v>3</v>
      </c>
      <c r="H5" s="19"/>
      <c r="I5" s="29"/>
    </row>
    <row r="6" spans="1:11" x14ac:dyDescent="0.25">
      <c r="A6" s="52" t="s">
        <v>76</v>
      </c>
      <c r="B6" s="52"/>
      <c r="C6" s="19" t="s">
        <v>3</v>
      </c>
      <c r="D6" s="19" t="s">
        <v>3</v>
      </c>
      <c r="E6" s="19" t="s">
        <v>3</v>
      </c>
      <c r="F6" s="19" t="s">
        <v>3</v>
      </c>
      <c r="H6" s="19"/>
      <c r="I6" s="29"/>
    </row>
    <row r="7" spans="1:11" x14ac:dyDescent="0.25">
      <c r="A7" s="53" t="s">
        <v>58</v>
      </c>
      <c r="B7" s="54"/>
      <c r="C7" s="19" t="s">
        <v>3</v>
      </c>
      <c r="D7" s="2">
        <v>1264</v>
      </c>
      <c r="F7" s="32">
        <v>99148</v>
      </c>
      <c r="H7" s="9"/>
      <c r="I7" s="27"/>
      <c r="J7" s="50"/>
      <c r="K7" s="13"/>
    </row>
    <row r="8" spans="1:11" x14ac:dyDescent="0.25">
      <c r="A8" s="5" t="s">
        <v>3</v>
      </c>
      <c r="B8" s="5" t="s">
        <v>3</v>
      </c>
      <c r="C8" s="5" t="s">
        <v>3</v>
      </c>
      <c r="D8" s="6" t="s">
        <v>3</v>
      </c>
      <c r="E8" s="5" t="s">
        <v>3</v>
      </c>
      <c r="F8" s="7" t="s">
        <v>3</v>
      </c>
      <c r="H8" s="9"/>
      <c r="I8" s="8"/>
      <c r="J8" s="50"/>
      <c r="K8" s="13"/>
    </row>
    <row r="9" spans="1:11" x14ac:dyDescent="0.25">
      <c r="A9" s="52" t="s">
        <v>77</v>
      </c>
      <c r="B9" s="52"/>
      <c r="C9" s="19" t="s">
        <v>3</v>
      </c>
      <c r="D9" s="19" t="s">
        <v>3</v>
      </c>
      <c r="E9" s="19" t="s">
        <v>3</v>
      </c>
      <c r="F9" s="19" t="s">
        <v>3</v>
      </c>
      <c r="H9" s="9"/>
      <c r="I9" s="19"/>
      <c r="J9" s="50"/>
      <c r="K9" s="13"/>
    </row>
    <row r="10" spans="1:11" ht="15" customHeight="1" x14ac:dyDescent="0.25">
      <c r="A10" s="35" t="s">
        <v>59</v>
      </c>
      <c r="B10" s="33"/>
      <c r="C10" s="33" t="s">
        <v>3</v>
      </c>
      <c r="D10" s="2">
        <v>12168</v>
      </c>
      <c r="E10" s="19" t="s">
        <v>3</v>
      </c>
      <c r="F10" s="3">
        <v>186049</v>
      </c>
      <c r="H10" s="9"/>
      <c r="I10" s="3"/>
      <c r="J10" s="50"/>
    </row>
    <row r="11" spans="1:11" ht="15" customHeight="1" x14ac:dyDescent="0.25">
      <c r="A11" s="35" t="s">
        <v>75</v>
      </c>
      <c r="B11" s="33"/>
      <c r="C11" s="33" t="s">
        <v>3</v>
      </c>
      <c r="D11" s="2">
        <v>3850</v>
      </c>
      <c r="E11" s="19" t="s">
        <v>3</v>
      </c>
      <c r="F11" s="3">
        <v>183144</v>
      </c>
      <c r="H11" s="9"/>
      <c r="I11" s="3"/>
      <c r="J11" s="50"/>
      <c r="K11" s="13"/>
    </row>
    <row r="12" spans="1:11" x14ac:dyDescent="0.25">
      <c r="A12" s="5" t="s">
        <v>3</v>
      </c>
      <c r="B12" s="5" t="s">
        <v>3</v>
      </c>
      <c r="C12" s="5" t="s">
        <v>3</v>
      </c>
      <c r="D12" s="6" t="s">
        <v>3</v>
      </c>
      <c r="E12" s="5" t="s">
        <v>3</v>
      </c>
      <c r="F12" s="14">
        <f>SUM(F10:F11)</f>
        <v>369193</v>
      </c>
      <c r="H12" s="9"/>
      <c r="I12" s="27"/>
      <c r="J12" s="50"/>
      <c r="K12" s="13"/>
    </row>
    <row r="13" spans="1:11" x14ac:dyDescent="0.25">
      <c r="A13" s="52" t="s">
        <v>78</v>
      </c>
      <c r="B13" s="52"/>
      <c r="C13" s="19" t="s">
        <v>3</v>
      </c>
      <c r="D13" s="19" t="s">
        <v>3</v>
      </c>
      <c r="E13" s="19" t="s">
        <v>3</v>
      </c>
      <c r="F13" s="19" t="s">
        <v>3</v>
      </c>
      <c r="H13" s="9"/>
      <c r="I13" s="19"/>
      <c r="J13" s="50"/>
      <c r="K13" s="13"/>
    </row>
    <row r="14" spans="1:11" ht="15" customHeight="1" x14ac:dyDescent="0.25">
      <c r="A14" s="35" t="s">
        <v>30</v>
      </c>
      <c r="B14" s="35"/>
      <c r="C14" s="33" t="s">
        <v>3</v>
      </c>
      <c r="D14" s="2">
        <v>1051</v>
      </c>
      <c r="E14" s="19" t="s">
        <v>3</v>
      </c>
      <c r="F14" s="3">
        <v>230137.47</v>
      </c>
      <c r="H14" s="9"/>
      <c r="I14" s="3"/>
      <c r="J14" s="50"/>
    </row>
    <row r="15" spans="1:11" ht="15" customHeight="1" x14ac:dyDescent="0.25">
      <c r="A15" s="35" t="s">
        <v>60</v>
      </c>
      <c r="B15" s="35"/>
      <c r="C15" s="33" t="s">
        <v>3</v>
      </c>
      <c r="D15" s="2">
        <v>1176</v>
      </c>
      <c r="E15" s="19" t="s">
        <v>3</v>
      </c>
      <c r="F15" s="3">
        <v>27177.360000000001</v>
      </c>
      <c r="H15" s="9"/>
      <c r="I15" s="3"/>
      <c r="J15" s="50"/>
      <c r="K15" s="13"/>
    </row>
    <row r="16" spans="1:11" x14ac:dyDescent="0.25">
      <c r="A16" s="5" t="s">
        <v>3</v>
      </c>
      <c r="B16" s="5" t="s">
        <v>3</v>
      </c>
      <c r="C16" s="5" t="s">
        <v>3</v>
      </c>
      <c r="D16" s="6" t="s">
        <v>3</v>
      </c>
      <c r="E16" s="5" t="s">
        <v>3</v>
      </c>
      <c r="F16" s="14">
        <f>SUM(F14:F15)</f>
        <v>257314.83000000002</v>
      </c>
      <c r="H16" s="9"/>
      <c r="I16" s="27"/>
      <c r="J16" s="50"/>
      <c r="K16" s="13"/>
    </row>
    <row r="17" spans="1:11" x14ac:dyDescent="0.25">
      <c r="A17" s="52" t="s">
        <v>79</v>
      </c>
      <c r="B17" s="52"/>
      <c r="C17" s="19" t="s">
        <v>3</v>
      </c>
      <c r="D17" s="19" t="s">
        <v>3</v>
      </c>
      <c r="E17" s="19" t="s">
        <v>3</v>
      </c>
      <c r="F17" s="19" t="s">
        <v>3</v>
      </c>
      <c r="H17" s="9"/>
      <c r="I17" s="19"/>
      <c r="J17" s="50"/>
      <c r="K17" s="13"/>
    </row>
    <row r="18" spans="1:11" ht="15" customHeight="1" x14ac:dyDescent="0.25">
      <c r="A18" s="53" t="s">
        <v>25</v>
      </c>
      <c r="B18" s="54"/>
      <c r="C18" s="19" t="s">
        <v>3</v>
      </c>
      <c r="D18" s="2">
        <v>300</v>
      </c>
      <c r="E18" s="19" t="s">
        <v>3</v>
      </c>
      <c r="F18" s="3">
        <v>37203</v>
      </c>
      <c r="H18" s="9"/>
      <c r="I18" s="3"/>
      <c r="J18" s="50"/>
    </row>
    <row r="19" spans="1:11" ht="15" customHeight="1" x14ac:dyDescent="0.25">
      <c r="A19" s="53" t="s">
        <v>26</v>
      </c>
      <c r="B19" s="54"/>
      <c r="C19" s="19" t="s">
        <v>3</v>
      </c>
      <c r="D19" s="2">
        <v>2976</v>
      </c>
      <c r="E19" s="19" t="s">
        <v>3</v>
      </c>
      <c r="F19" s="3">
        <v>238735</v>
      </c>
      <c r="H19" s="9"/>
      <c r="I19" s="3"/>
      <c r="J19" s="50"/>
      <c r="K19" s="13"/>
    </row>
    <row r="20" spans="1:11" ht="15" customHeight="1" x14ac:dyDescent="0.25">
      <c r="A20" s="53" t="s">
        <v>27</v>
      </c>
      <c r="B20" s="54"/>
      <c r="C20" s="19" t="s">
        <v>3</v>
      </c>
      <c r="D20" s="2">
        <v>1340</v>
      </c>
      <c r="E20" s="19" t="s">
        <v>3</v>
      </c>
      <c r="F20" s="3">
        <v>277594</v>
      </c>
      <c r="H20" s="9"/>
      <c r="I20" s="3"/>
      <c r="J20" s="50"/>
      <c r="K20" s="13"/>
    </row>
    <row r="21" spans="1:11" ht="15" customHeight="1" x14ac:dyDescent="0.25">
      <c r="A21" s="53" t="s">
        <v>28</v>
      </c>
      <c r="B21" s="54"/>
      <c r="C21" s="19" t="s">
        <v>3</v>
      </c>
      <c r="D21" s="2">
        <v>800</v>
      </c>
      <c r="E21" s="19" t="s">
        <v>3</v>
      </c>
      <c r="F21" s="3">
        <v>79192</v>
      </c>
      <c r="H21" s="9"/>
      <c r="I21" s="3"/>
      <c r="J21" s="50"/>
      <c r="K21" s="13"/>
    </row>
    <row r="22" spans="1:11" x14ac:dyDescent="0.25">
      <c r="A22" s="53" t="s">
        <v>29</v>
      </c>
      <c r="B22" s="54"/>
      <c r="C22" s="5" t="s">
        <v>3</v>
      </c>
      <c r="D22" s="2">
        <v>1568</v>
      </c>
      <c r="E22" s="19" t="s">
        <v>3</v>
      </c>
      <c r="F22" s="3">
        <v>171179</v>
      </c>
      <c r="H22" s="9"/>
      <c r="I22" s="27"/>
      <c r="J22" s="50"/>
      <c r="K22" s="13"/>
    </row>
    <row r="23" spans="1:11" ht="15" customHeight="1" x14ac:dyDescent="0.25">
      <c r="A23" s="53" t="s">
        <v>61</v>
      </c>
      <c r="B23" s="54"/>
      <c r="C23" s="19" t="s">
        <v>3</v>
      </c>
      <c r="D23" s="2">
        <v>144</v>
      </c>
      <c r="E23" s="19" t="s">
        <v>3</v>
      </c>
      <c r="F23" s="3">
        <v>74220</v>
      </c>
      <c r="H23" s="9"/>
      <c r="I23" s="19"/>
      <c r="J23" s="50"/>
      <c r="K23" s="13"/>
    </row>
    <row r="24" spans="1:11" x14ac:dyDescent="0.25">
      <c r="A24" s="5" t="s">
        <v>3</v>
      </c>
      <c r="B24" s="5" t="s">
        <v>3</v>
      </c>
      <c r="C24" s="5" t="s">
        <v>3</v>
      </c>
      <c r="D24" s="6" t="s">
        <v>3</v>
      </c>
      <c r="E24" s="5" t="s">
        <v>3</v>
      </c>
      <c r="F24" s="14">
        <f>SUM(F18:F23)</f>
        <v>878123</v>
      </c>
      <c r="H24" s="9"/>
      <c r="I24" s="27"/>
      <c r="J24" s="50"/>
      <c r="K24" s="13"/>
    </row>
    <row r="25" spans="1:11" x14ac:dyDescent="0.25">
      <c r="A25" s="52" t="s">
        <v>86</v>
      </c>
      <c r="B25" s="52"/>
      <c r="C25" s="19" t="s">
        <v>3</v>
      </c>
      <c r="D25" s="19" t="s">
        <v>3</v>
      </c>
      <c r="E25" s="19" t="s">
        <v>3</v>
      </c>
      <c r="F25" s="19" t="s">
        <v>3</v>
      </c>
      <c r="H25" s="9"/>
      <c r="I25" s="19"/>
      <c r="J25" s="50"/>
    </row>
    <row r="26" spans="1:11" x14ac:dyDescent="0.25">
      <c r="A26" s="53" t="s">
        <v>57</v>
      </c>
      <c r="B26" s="54"/>
      <c r="C26" s="19" t="s">
        <v>3</v>
      </c>
      <c r="D26" s="2">
        <v>474</v>
      </c>
      <c r="F26" s="34">
        <v>70773</v>
      </c>
      <c r="H26" s="9"/>
      <c r="I26" s="27"/>
      <c r="J26" s="50"/>
      <c r="K26" s="13"/>
    </row>
    <row r="27" spans="1:11" x14ac:dyDescent="0.25">
      <c r="A27" s="23"/>
      <c r="B27" s="19"/>
      <c r="C27" s="19"/>
      <c r="D27" s="2"/>
      <c r="F27" s="32"/>
      <c r="H27" s="9"/>
      <c r="I27" s="27"/>
      <c r="J27" s="50"/>
      <c r="K27" s="13"/>
    </row>
    <row r="28" spans="1:11" x14ac:dyDescent="0.25">
      <c r="A28" s="52" t="s">
        <v>80</v>
      </c>
      <c r="B28" s="52"/>
      <c r="C28" s="19" t="s">
        <v>3</v>
      </c>
      <c r="D28" s="19" t="s">
        <v>3</v>
      </c>
      <c r="E28" s="19" t="s">
        <v>3</v>
      </c>
      <c r="F28" s="19" t="s">
        <v>3</v>
      </c>
      <c r="H28" s="9"/>
      <c r="I28" s="19"/>
      <c r="J28" s="50"/>
      <c r="K28" s="13"/>
    </row>
    <row r="29" spans="1:11" ht="15" customHeight="1" x14ac:dyDescent="0.25">
      <c r="A29" s="53" t="s">
        <v>33</v>
      </c>
      <c r="B29" s="53"/>
      <c r="C29" s="19" t="s">
        <v>3</v>
      </c>
      <c r="D29" s="2">
        <v>2192</v>
      </c>
      <c r="E29" s="19" t="s">
        <v>3</v>
      </c>
      <c r="F29" s="3">
        <v>113458</v>
      </c>
      <c r="H29" s="9"/>
      <c r="I29" s="3"/>
      <c r="J29" s="50"/>
    </row>
    <row r="30" spans="1:11" ht="15" customHeight="1" x14ac:dyDescent="0.25">
      <c r="A30" s="53" t="s">
        <v>34</v>
      </c>
      <c r="B30" s="53"/>
      <c r="C30" s="19" t="s">
        <v>3</v>
      </c>
      <c r="D30" s="2">
        <v>2584</v>
      </c>
      <c r="E30" s="19" t="s">
        <v>3</v>
      </c>
      <c r="F30" s="3">
        <v>266230</v>
      </c>
      <c r="H30" s="9"/>
      <c r="I30" s="3"/>
      <c r="J30" s="50"/>
      <c r="K30" s="13"/>
    </row>
    <row r="31" spans="1:11" ht="15" customHeight="1" x14ac:dyDescent="0.25">
      <c r="A31" s="53" t="s">
        <v>62</v>
      </c>
      <c r="B31" s="53"/>
      <c r="C31" s="19" t="s">
        <v>3</v>
      </c>
      <c r="D31" s="2">
        <v>2626</v>
      </c>
      <c r="E31" s="19" t="s">
        <v>3</v>
      </c>
      <c r="F31" s="3">
        <v>132377</v>
      </c>
      <c r="H31" s="9"/>
      <c r="I31" s="3"/>
      <c r="J31" s="50"/>
      <c r="K31" s="13"/>
    </row>
    <row r="32" spans="1:11" ht="15" customHeight="1" x14ac:dyDescent="0.25">
      <c r="A32" s="53"/>
      <c r="B32" s="54"/>
      <c r="C32" s="19" t="s">
        <v>3</v>
      </c>
      <c r="D32" s="2"/>
      <c r="E32" s="19" t="s">
        <v>3</v>
      </c>
      <c r="F32" s="14">
        <f>SUM(F29:F31)</f>
        <v>512065</v>
      </c>
      <c r="H32" s="9"/>
      <c r="I32" s="27"/>
      <c r="J32" s="50"/>
      <c r="K32" s="13"/>
    </row>
    <row r="33" spans="1:11" x14ac:dyDescent="0.25">
      <c r="A33" s="52" t="s">
        <v>81</v>
      </c>
      <c r="B33" s="52"/>
      <c r="C33" s="5"/>
      <c r="D33" s="2"/>
      <c r="E33" s="19"/>
      <c r="F33" s="3"/>
      <c r="H33" s="9"/>
      <c r="I33" s="27"/>
      <c r="J33" s="50"/>
      <c r="K33" s="13"/>
    </row>
    <row r="34" spans="1:11" ht="15" customHeight="1" x14ac:dyDescent="0.25">
      <c r="A34" s="35" t="s">
        <v>63</v>
      </c>
      <c r="B34" s="35"/>
      <c r="C34" s="19" t="s">
        <v>3</v>
      </c>
      <c r="D34" s="2">
        <v>3616</v>
      </c>
      <c r="E34" s="19" t="s">
        <v>3</v>
      </c>
      <c r="F34" s="3">
        <v>86929</v>
      </c>
      <c r="H34" s="9"/>
      <c r="I34" s="3"/>
      <c r="J34" s="50"/>
    </row>
    <row r="35" spans="1:11" ht="15" customHeight="1" x14ac:dyDescent="0.25">
      <c r="A35" s="35" t="s">
        <v>64</v>
      </c>
      <c r="B35" s="35"/>
      <c r="C35" s="19" t="s">
        <v>3</v>
      </c>
      <c r="D35" s="2">
        <v>600</v>
      </c>
      <c r="E35" s="19" t="s">
        <v>3</v>
      </c>
      <c r="F35" s="3">
        <v>287400</v>
      </c>
      <c r="H35" s="9"/>
      <c r="I35" s="3"/>
      <c r="J35" s="50"/>
      <c r="K35" s="13"/>
    </row>
    <row r="36" spans="1:11" ht="15" customHeight="1" x14ac:dyDescent="0.25">
      <c r="A36" s="35" t="s">
        <v>65</v>
      </c>
      <c r="B36" s="35"/>
      <c r="C36" s="19" t="s">
        <v>3</v>
      </c>
      <c r="D36" s="2">
        <v>594</v>
      </c>
      <c r="E36" s="19" t="s">
        <v>3</v>
      </c>
      <c r="F36" s="3">
        <v>179643</v>
      </c>
      <c r="H36" s="9"/>
      <c r="I36" s="3"/>
      <c r="J36" s="50"/>
      <c r="K36" s="13"/>
    </row>
    <row r="37" spans="1:11" ht="15" customHeight="1" x14ac:dyDescent="0.25">
      <c r="A37" s="35" t="s">
        <v>66</v>
      </c>
      <c r="B37" s="35"/>
      <c r="C37" s="19" t="s">
        <v>3</v>
      </c>
      <c r="D37" s="2">
        <v>1336</v>
      </c>
      <c r="E37" s="19" t="s">
        <v>3</v>
      </c>
      <c r="F37" s="3">
        <v>168670</v>
      </c>
      <c r="H37" s="9"/>
      <c r="I37" s="3"/>
      <c r="J37" s="50"/>
    </row>
    <row r="38" spans="1:11" ht="15" customHeight="1" x14ac:dyDescent="0.25">
      <c r="A38" s="35" t="s">
        <v>67</v>
      </c>
      <c r="B38" s="35"/>
      <c r="C38" s="19" t="s">
        <v>3</v>
      </c>
      <c r="D38" s="2">
        <v>584</v>
      </c>
      <c r="E38" s="19" t="s">
        <v>3</v>
      </c>
      <c r="F38" s="3">
        <v>153136</v>
      </c>
      <c r="H38" s="9"/>
      <c r="I38" s="3"/>
      <c r="J38" s="50"/>
      <c r="K38" s="13"/>
    </row>
    <row r="39" spans="1:11" ht="15" customHeight="1" x14ac:dyDescent="0.25">
      <c r="A39" s="53"/>
      <c r="B39" s="54"/>
      <c r="C39" s="19" t="s">
        <v>3</v>
      </c>
      <c r="D39" s="2"/>
      <c r="E39" s="19" t="s">
        <v>3</v>
      </c>
      <c r="F39" s="14">
        <f>SUM(F34:F38)</f>
        <v>875778</v>
      </c>
      <c r="H39" s="9"/>
      <c r="I39" s="27"/>
      <c r="J39" s="50"/>
      <c r="K39" s="13"/>
    </row>
    <row r="40" spans="1:11" x14ac:dyDescent="0.25">
      <c r="A40" s="52" t="s">
        <v>82</v>
      </c>
      <c r="B40" s="52"/>
      <c r="C40" s="19" t="s">
        <v>3</v>
      </c>
      <c r="D40" s="19" t="s">
        <v>3</v>
      </c>
      <c r="E40" s="19" t="s">
        <v>3</v>
      </c>
      <c r="F40" s="19" t="s">
        <v>3</v>
      </c>
      <c r="H40" s="9"/>
      <c r="I40" s="19"/>
      <c r="J40" s="50"/>
      <c r="K40" s="13"/>
    </row>
    <row r="41" spans="1:11" ht="15" customHeight="1" x14ac:dyDescent="0.25">
      <c r="A41" s="35" t="s">
        <v>68</v>
      </c>
      <c r="B41" s="36"/>
      <c r="C41" s="19" t="s">
        <v>3</v>
      </c>
      <c r="D41" s="2">
        <v>672</v>
      </c>
      <c r="E41" s="19" t="s">
        <v>3</v>
      </c>
      <c r="F41" s="3">
        <v>228782</v>
      </c>
      <c r="H41" s="9"/>
      <c r="I41" s="3"/>
      <c r="J41" s="50"/>
    </row>
    <row r="42" spans="1:11" ht="15" customHeight="1" x14ac:dyDescent="0.25">
      <c r="A42" s="35" t="s">
        <v>69</v>
      </c>
      <c r="B42" s="36"/>
      <c r="C42" s="19" t="s">
        <v>3</v>
      </c>
      <c r="D42" s="2">
        <v>624</v>
      </c>
      <c r="E42" s="19" t="s">
        <v>3</v>
      </c>
      <c r="F42" s="3">
        <v>136768</v>
      </c>
      <c r="H42" s="9"/>
      <c r="I42" s="3"/>
      <c r="J42" s="50"/>
      <c r="K42" s="13"/>
    </row>
    <row r="43" spans="1:11" ht="15" customHeight="1" x14ac:dyDescent="0.25">
      <c r="A43" s="35" t="s">
        <v>70</v>
      </c>
      <c r="B43" s="36"/>
      <c r="C43" s="19" t="s">
        <v>3</v>
      </c>
      <c r="D43" s="2">
        <v>616</v>
      </c>
      <c r="E43" s="19" t="s">
        <v>3</v>
      </c>
      <c r="F43" s="3">
        <v>73791</v>
      </c>
      <c r="H43" s="9"/>
      <c r="I43" s="3"/>
      <c r="J43" s="50"/>
      <c r="K43" s="13"/>
    </row>
    <row r="44" spans="1:11" ht="15" customHeight="1" x14ac:dyDescent="0.25">
      <c r="A44" s="53"/>
      <c r="B44" s="54"/>
      <c r="C44" s="19" t="s">
        <v>3</v>
      </c>
      <c r="D44" s="2"/>
      <c r="E44" s="19" t="s">
        <v>3</v>
      </c>
      <c r="F44" s="14">
        <f>SUM(F41:F43)</f>
        <v>439341</v>
      </c>
      <c r="H44" s="9"/>
      <c r="I44" s="27"/>
      <c r="J44" s="50"/>
      <c r="K44" s="13"/>
    </row>
    <row r="45" spans="1:11" x14ac:dyDescent="0.25">
      <c r="A45" s="52" t="s">
        <v>83</v>
      </c>
      <c r="B45" s="52"/>
      <c r="C45" s="19" t="s">
        <v>3</v>
      </c>
      <c r="D45" s="19" t="s">
        <v>3</v>
      </c>
      <c r="E45" s="19" t="s">
        <v>3</v>
      </c>
      <c r="F45" s="19" t="s">
        <v>3</v>
      </c>
      <c r="H45" s="9"/>
      <c r="I45" s="19"/>
      <c r="J45" s="50"/>
    </row>
    <row r="46" spans="1:11" x14ac:dyDescent="0.25">
      <c r="A46" s="53" t="s">
        <v>71</v>
      </c>
      <c r="B46" s="54"/>
      <c r="C46" s="19" t="s">
        <v>3</v>
      </c>
      <c r="D46" s="2">
        <v>1496</v>
      </c>
      <c r="F46" s="34">
        <v>143781</v>
      </c>
      <c r="H46" s="9"/>
      <c r="I46" s="27"/>
      <c r="J46" s="50"/>
      <c r="K46" s="13"/>
    </row>
    <row r="47" spans="1:11" x14ac:dyDescent="0.25">
      <c r="A47" s="23"/>
      <c r="B47" s="19"/>
      <c r="C47" s="19"/>
      <c r="D47" s="2"/>
      <c r="F47" s="32"/>
      <c r="H47" s="9"/>
      <c r="I47" s="27"/>
      <c r="J47" s="50"/>
      <c r="K47" s="13"/>
    </row>
    <row r="48" spans="1:11" x14ac:dyDescent="0.25">
      <c r="A48" s="52" t="s">
        <v>84</v>
      </c>
      <c r="B48" s="52"/>
      <c r="C48" s="19" t="s">
        <v>3</v>
      </c>
      <c r="D48" s="19" t="s">
        <v>3</v>
      </c>
      <c r="E48" s="19" t="s">
        <v>3</v>
      </c>
      <c r="F48" s="19" t="s">
        <v>3</v>
      </c>
      <c r="H48" s="9"/>
      <c r="I48" s="19"/>
      <c r="J48" s="50"/>
      <c r="K48" s="13"/>
    </row>
    <row r="49" spans="1:11" ht="15" customHeight="1" x14ac:dyDescent="0.25">
      <c r="A49" s="35" t="s">
        <v>72</v>
      </c>
      <c r="B49" s="33"/>
      <c r="C49" s="33" t="s">
        <v>3</v>
      </c>
      <c r="D49" s="2">
        <v>8409</v>
      </c>
      <c r="E49" s="19" t="s">
        <v>3</v>
      </c>
      <c r="F49" s="3">
        <v>168096</v>
      </c>
      <c r="H49" s="9"/>
      <c r="I49" s="3"/>
      <c r="J49" s="50"/>
    </row>
    <row r="50" spans="1:11" ht="15" customHeight="1" x14ac:dyDescent="0.25">
      <c r="A50" s="35" t="s">
        <v>73</v>
      </c>
      <c r="B50" s="33"/>
      <c r="C50" s="33" t="s">
        <v>3</v>
      </c>
      <c r="D50" s="2">
        <v>7680</v>
      </c>
      <c r="E50" s="19" t="s">
        <v>3</v>
      </c>
      <c r="F50" s="3">
        <v>86784</v>
      </c>
      <c r="H50" s="9"/>
      <c r="I50" s="3"/>
      <c r="J50" s="50"/>
      <c r="K50" s="13"/>
    </row>
    <row r="51" spans="1:11" x14ac:dyDescent="0.25">
      <c r="A51" s="5" t="s">
        <v>3</v>
      </c>
      <c r="B51" s="5" t="s">
        <v>3</v>
      </c>
      <c r="C51" s="5" t="s">
        <v>3</v>
      </c>
      <c r="D51" s="6" t="s">
        <v>3</v>
      </c>
      <c r="E51" s="5" t="s">
        <v>3</v>
      </c>
      <c r="F51" s="14">
        <f>SUM(F49:F50)</f>
        <v>254880</v>
      </c>
      <c r="H51" s="9"/>
      <c r="I51" s="27"/>
      <c r="J51" s="50"/>
      <c r="K51" s="13"/>
    </row>
    <row r="52" spans="1:11" x14ac:dyDescent="0.25">
      <c r="A52" s="52" t="s">
        <v>85</v>
      </c>
      <c r="B52" s="52"/>
      <c r="C52" s="19" t="s">
        <v>3</v>
      </c>
      <c r="D52" s="19" t="s">
        <v>3</v>
      </c>
      <c r="E52" s="19" t="s">
        <v>3</v>
      </c>
      <c r="F52" s="19" t="s">
        <v>3</v>
      </c>
      <c r="H52" s="9"/>
      <c r="I52" s="19"/>
      <c r="J52" s="50"/>
    </row>
    <row r="53" spans="1:11" x14ac:dyDescent="0.25">
      <c r="A53" s="53" t="s">
        <v>74</v>
      </c>
      <c r="B53" s="54"/>
      <c r="C53" s="19" t="s">
        <v>3</v>
      </c>
      <c r="D53" s="2">
        <v>952</v>
      </c>
      <c r="F53" s="34">
        <v>75760</v>
      </c>
      <c r="H53" s="9"/>
      <c r="I53" s="27"/>
      <c r="J53" s="50"/>
      <c r="K53" s="13"/>
    </row>
    <row r="54" spans="1:11" x14ac:dyDescent="0.25">
      <c r="A54" s="52" t="s">
        <v>35</v>
      </c>
      <c r="B54" s="52"/>
      <c r="C54" s="19" t="s">
        <v>3</v>
      </c>
      <c r="D54" s="19" t="s">
        <v>3</v>
      </c>
      <c r="E54" s="19" t="s">
        <v>3</v>
      </c>
      <c r="F54" s="15">
        <f>F53+F51+F46+F44+F39+F32+F26+F24+F16+F12+F7</f>
        <v>3976156.83</v>
      </c>
      <c r="H54" s="9"/>
      <c r="I54" s="27"/>
      <c r="J54" s="50"/>
      <c r="K54" s="13"/>
    </row>
    <row r="55" spans="1:11" x14ac:dyDescent="0.25">
      <c r="A55" s="61" t="s">
        <v>3</v>
      </c>
      <c r="B55" s="61"/>
      <c r="C55" s="19" t="s">
        <v>3</v>
      </c>
      <c r="D55" s="19" t="s">
        <v>3</v>
      </c>
      <c r="E55" s="19" t="s">
        <v>3</v>
      </c>
      <c r="F55" s="8" t="s">
        <v>3</v>
      </c>
      <c r="H55" s="9"/>
      <c r="I55" s="11"/>
      <c r="K55" s="13"/>
    </row>
    <row r="56" spans="1:11" x14ac:dyDescent="0.25">
      <c r="A56" s="52" t="s">
        <v>38</v>
      </c>
      <c r="B56" s="52"/>
      <c r="C56" s="19" t="s">
        <v>3</v>
      </c>
      <c r="D56" s="19" t="s">
        <v>3</v>
      </c>
      <c r="E56" s="19" t="s">
        <v>3</v>
      </c>
      <c r="F56" s="19" t="s">
        <v>3</v>
      </c>
      <c r="H56" s="9"/>
      <c r="I56" s="19"/>
      <c r="K56" s="13"/>
    </row>
    <row r="57" spans="1:11" x14ac:dyDescent="0.25">
      <c r="A57" s="53" t="s">
        <v>32</v>
      </c>
      <c r="B57" s="54"/>
      <c r="C57" s="19" t="s">
        <v>3</v>
      </c>
      <c r="D57" s="2">
        <v>264566</v>
      </c>
      <c r="E57" s="19" t="s">
        <v>3</v>
      </c>
      <c r="F57" s="4">
        <f>D57</f>
        <v>264566</v>
      </c>
      <c r="H57" s="9"/>
      <c r="I57" s="4"/>
    </row>
    <row r="58" spans="1:11" x14ac:dyDescent="0.25">
      <c r="A58" s="52" t="s">
        <v>31</v>
      </c>
      <c r="B58" s="52"/>
      <c r="C58" s="19" t="s">
        <v>3</v>
      </c>
      <c r="D58" s="19" t="s">
        <v>3</v>
      </c>
      <c r="E58" s="19" t="s">
        <v>3</v>
      </c>
      <c r="F58" s="16">
        <f>F57</f>
        <v>264566</v>
      </c>
      <c r="H58" s="9"/>
      <c r="I58" s="27"/>
      <c r="J58" s="50"/>
      <c r="K58" s="13"/>
    </row>
    <row r="59" spans="1:11" x14ac:dyDescent="0.25">
      <c r="A59" s="61" t="s">
        <v>3</v>
      </c>
      <c r="B59" s="61"/>
      <c r="C59" s="19" t="s">
        <v>3</v>
      </c>
      <c r="D59" s="19" t="s">
        <v>3</v>
      </c>
      <c r="E59" s="19" t="s">
        <v>3</v>
      </c>
      <c r="F59" s="8" t="s">
        <v>3</v>
      </c>
      <c r="H59" s="9"/>
      <c r="I59" s="8"/>
      <c r="K59" s="13"/>
    </row>
    <row r="60" spans="1:11" ht="15" customHeight="1" x14ac:dyDescent="0.25">
      <c r="A60" s="53" t="s">
        <v>36</v>
      </c>
      <c r="B60" s="54"/>
      <c r="C60" s="19" t="s">
        <v>3</v>
      </c>
      <c r="D60" s="19" t="s">
        <v>3</v>
      </c>
      <c r="E60" s="19" t="s">
        <v>3</v>
      </c>
      <c r="F60" s="4">
        <f>F58+F54</f>
        <v>4240722.83</v>
      </c>
      <c r="H60" s="9"/>
      <c r="I60" s="27"/>
      <c r="J60" s="50"/>
      <c r="K60" s="13"/>
    </row>
    <row r="61" spans="1:11" x14ac:dyDescent="0.25">
      <c r="A61" s="53" t="s">
        <v>37</v>
      </c>
      <c r="B61" s="54"/>
      <c r="C61" s="19" t="s">
        <v>3</v>
      </c>
      <c r="D61" s="19" t="s">
        <v>3</v>
      </c>
      <c r="E61" s="19" t="s">
        <v>3</v>
      </c>
      <c r="F61" s="4">
        <f>F62-F60</f>
        <v>-256349.83000000007</v>
      </c>
      <c r="H61" s="9"/>
      <c r="I61" s="27"/>
      <c r="K61" s="13"/>
    </row>
    <row r="62" spans="1:11" ht="15.75" thickBot="1" x14ac:dyDescent="0.3">
      <c r="A62" s="54" t="s">
        <v>6</v>
      </c>
      <c r="B62" s="54"/>
      <c r="C62" s="19" t="s">
        <v>3</v>
      </c>
      <c r="D62" s="19" t="s">
        <v>3</v>
      </c>
      <c r="E62" s="19" t="s">
        <v>3</v>
      </c>
      <c r="F62" s="17">
        <v>3984373</v>
      </c>
      <c r="H62" s="9"/>
      <c r="I62" s="27"/>
      <c r="K62" s="13"/>
    </row>
    <row r="63" spans="1:11" ht="15.75" thickTop="1" x14ac:dyDescent="0.25">
      <c r="A63" s="59" t="s">
        <v>7</v>
      </c>
      <c r="B63" s="59"/>
      <c r="C63" s="59"/>
      <c r="D63" s="59"/>
      <c r="E63" s="59"/>
      <c r="F63" s="59"/>
      <c r="G63" s="20"/>
      <c r="H63" s="9"/>
      <c r="I63" s="29"/>
    </row>
    <row r="64" spans="1:11" ht="15" customHeight="1" x14ac:dyDescent="0.25">
      <c r="A64" s="60" t="s">
        <v>22</v>
      </c>
      <c r="B64" s="60"/>
      <c r="C64" s="60"/>
      <c r="D64" s="60"/>
      <c r="E64" s="60"/>
      <c r="F64" s="60"/>
      <c r="G64" s="21"/>
      <c r="H64" s="9"/>
      <c r="I64" s="29"/>
    </row>
    <row r="65" spans="1:9" ht="15" customHeight="1" x14ac:dyDescent="0.25">
      <c r="A65" s="18" t="s">
        <v>14</v>
      </c>
      <c r="B65" s="18" t="s">
        <v>15</v>
      </c>
      <c r="H65" s="9"/>
      <c r="I65" s="29"/>
    </row>
    <row r="66" spans="1:9" x14ac:dyDescent="0.25">
      <c r="A66" s="21" t="s">
        <v>11</v>
      </c>
      <c r="B66" s="60" t="s">
        <v>10</v>
      </c>
      <c r="C66" s="60"/>
      <c r="H66" s="9"/>
      <c r="I66" s="29"/>
    </row>
    <row r="67" spans="1:9" ht="15" customHeight="1" x14ac:dyDescent="0.25">
      <c r="A67" s="21" t="s">
        <v>13</v>
      </c>
      <c r="B67" s="60" t="s">
        <v>16</v>
      </c>
      <c r="C67" s="60"/>
      <c r="D67" s="60"/>
      <c r="E67" s="60"/>
      <c r="H67" s="9"/>
      <c r="I67" s="29"/>
    </row>
    <row r="68" spans="1:9" ht="15" customHeight="1" x14ac:dyDescent="0.25">
      <c r="A68" s="21" t="s">
        <v>17</v>
      </c>
      <c r="B68" s="60" t="s">
        <v>12</v>
      </c>
      <c r="C68" s="60"/>
      <c r="D68" s="60"/>
      <c r="H68" s="9"/>
      <c r="I68" s="29"/>
    </row>
    <row r="69" spans="1:9" ht="15" customHeight="1" x14ac:dyDescent="0.25">
      <c r="H69" s="9"/>
      <c r="I69" s="29"/>
    </row>
    <row r="70" spans="1:9" ht="15" customHeight="1" x14ac:dyDescent="0.25">
      <c r="A70" s="62" t="s">
        <v>40</v>
      </c>
      <c r="B70" s="62"/>
      <c r="C70" s="62"/>
      <c r="H70" s="9"/>
      <c r="I70" s="29"/>
    </row>
    <row r="71" spans="1:9" x14ac:dyDescent="0.25">
      <c r="A71" s="37" t="s">
        <v>41</v>
      </c>
      <c r="B71" s="37"/>
    </row>
    <row r="72" spans="1:9" x14ac:dyDescent="0.25">
      <c r="A72" s="38" t="s">
        <v>42</v>
      </c>
      <c r="B72" s="38"/>
      <c r="C72" s="38"/>
      <c r="D72" s="38"/>
      <c r="E72" s="38"/>
      <c r="F72" s="38"/>
    </row>
    <row r="73" spans="1:9" x14ac:dyDescent="0.25">
      <c r="A73" s="37" t="s">
        <v>43</v>
      </c>
      <c r="B73" s="37"/>
    </row>
    <row r="74" spans="1:9" x14ac:dyDescent="0.25">
      <c r="A74" s="37" t="s">
        <v>44</v>
      </c>
      <c r="B74" s="37"/>
    </row>
    <row r="75" spans="1:9" x14ac:dyDescent="0.25">
      <c r="A75" s="37" t="s">
        <v>45</v>
      </c>
      <c r="B75" s="37"/>
    </row>
    <row r="76" spans="1:9" ht="5.25" customHeight="1" x14ac:dyDescent="0.25"/>
    <row r="77" spans="1:9" x14ac:dyDescent="0.25">
      <c r="A77" s="37" t="s">
        <v>46</v>
      </c>
      <c r="B77" s="37"/>
    </row>
    <row r="78" spans="1:9" ht="6" customHeight="1" x14ac:dyDescent="0.25"/>
    <row r="79" spans="1:9" x14ac:dyDescent="0.25">
      <c r="A79" s="37" t="s">
        <v>55</v>
      </c>
      <c r="B79" s="37"/>
    </row>
    <row r="80" spans="1:9" x14ac:dyDescent="0.25">
      <c r="D80" s="39" t="s">
        <v>47</v>
      </c>
      <c r="F80" s="39" t="s">
        <v>48</v>
      </c>
      <c r="G80" s="39" t="s">
        <v>49</v>
      </c>
      <c r="H80" s="39" t="s">
        <v>50</v>
      </c>
    </row>
    <row r="81" spans="1:8" x14ac:dyDescent="0.25">
      <c r="B81" s="48" t="s">
        <v>51</v>
      </c>
      <c r="C81" s="40"/>
      <c r="H81" s="9"/>
    </row>
    <row r="82" spans="1:8" x14ac:dyDescent="0.25">
      <c r="B82" s="49" t="s">
        <v>52</v>
      </c>
      <c r="C82" s="41"/>
      <c r="D82" s="42">
        <f>F54</f>
        <v>3976156.83</v>
      </c>
      <c r="F82" s="42">
        <v>0</v>
      </c>
      <c r="G82" s="42">
        <v>0</v>
      </c>
      <c r="H82" s="42">
        <f>+G82+F82+D82</f>
        <v>3976156.83</v>
      </c>
    </row>
    <row r="83" spans="1:8" x14ac:dyDescent="0.25">
      <c r="B83" s="49" t="s">
        <v>56</v>
      </c>
      <c r="C83" s="41"/>
      <c r="D83" s="43">
        <f>F57</f>
        <v>264566</v>
      </c>
      <c r="F83" s="44">
        <v>0</v>
      </c>
      <c r="G83" s="44">
        <v>0</v>
      </c>
      <c r="H83" s="43">
        <f>+G83+F83+D83</f>
        <v>264566</v>
      </c>
    </row>
    <row r="84" spans="1:8" ht="15.75" customHeight="1" thickBot="1" x14ac:dyDescent="0.3">
      <c r="B84" s="45" t="s">
        <v>53</v>
      </c>
      <c r="C84" s="45"/>
      <c r="D84" s="46">
        <f>SUM(D82:D83)</f>
        <v>4240722.83</v>
      </c>
      <c r="F84" s="46">
        <f>SUM(F82:F83)</f>
        <v>0</v>
      </c>
      <c r="G84" s="46">
        <f>SUM(G82:G83)</f>
        <v>0</v>
      </c>
      <c r="H84" s="46">
        <f>SUM(H82:H83)</f>
        <v>4240722.83</v>
      </c>
    </row>
    <row r="85" spans="1:8" ht="15.75" thickTop="1" x14ac:dyDescent="0.25"/>
    <row r="86" spans="1:8" x14ac:dyDescent="0.25">
      <c r="A86" s="47" t="s">
        <v>54</v>
      </c>
      <c r="B86" s="47"/>
    </row>
  </sheetData>
  <mergeCells count="46">
    <mergeCell ref="A70:C70"/>
    <mergeCell ref="A61:B61"/>
    <mergeCell ref="A62:B62"/>
    <mergeCell ref="A58:B58"/>
    <mergeCell ref="A60:B60"/>
    <mergeCell ref="A30:B30"/>
    <mergeCell ref="A31:B31"/>
    <mergeCell ref="A25:B25"/>
    <mergeCell ref="A18:B18"/>
    <mergeCell ref="A19:B19"/>
    <mergeCell ref="A20:B20"/>
    <mergeCell ref="A21:B21"/>
    <mergeCell ref="A22:B22"/>
    <mergeCell ref="A44:B44"/>
    <mergeCell ref="A40:B40"/>
    <mergeCell ref="A45:B45"/>
    <mergeCell ref="A46:B46"/>
    <mergeCell ref="A59:B59"/>
    <mergeCell ref="A56:B56"/>
    <mergeCell ref="A54:B54"/>
    <mergeCell ref="A55:B55"/>
    <mergeCell ref="A57:B57"/>
    <mergeCell ref="A48:B48"/>
    <mergeCell ref="A52:B52"/>
    <mergeCell ref="A53:B53"/>
    <mergeCell ref="A63:F63"/>
    <mergeCell ref="B68:D68"/>
    <mergeCell ref="A64:F64"/>
    <mergeCell ref="B66:C66"/>
    <mergeCell ref="B67:E67"/>
    <mergeCell ref="A17:B17"/>
    <mergeCell ref="A26:B26"/>
    <mergeCell ref="A39:B39"/>
    <mergeCell ref="A1:F1"/>
    <mergeCell ref="A2:F2"/>
    <mergeCell ref="A3:F3"/>
    <mergeCell ref="A5:B5"/>
    <mergeCell ref="A6:B6"/>
    <mergeCell ref="A7:B7"/>
    <mergeCell ref="A9:B9"/>
    <mergeCell ref="A13:B13"/>
    <mergeCell ref="A32:B32"/>
    <mergeCell ref="A33:B33"/>
    <mergeCell ref="A23:B23"/>
    <mergeCell ref="A28:B28"/>
    <mergeCell ref="A29:B29"/>
  </mergeCells>
  <pageMargins left="0.7" right="0.7" top="0.75" bottom="0.75" header="0.3" footer="0.3"/>
  <pageSetup scale="73" orientation="portrait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SOI</vt:lpstr>
      <vt:lpstr>SOI!Print_Area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USBANKREG - Carly Zietlow</dc:creator>
  <cp:lastModifiedBy>Gronstal, Kacie M</cp:lastModifiedBy>
  <dcterms:created xsi:type="dcterms:W3CDTF">2021-11-10T19:40:33Z</dcterms:created>
  <dcterms:modified xsi:type="dcterms:W3CDTF">2022-04-12T18:23:33Z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2021-11-11T15:13:08Z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36c3107d-8cbc-48d7-897b-e36408fd139b</vt:lpwstr>
  </property>
  <property fmtid="{D5CDD505-2E9C-101B-9397-08002B2CF9AE}" pid="8" name="MSIP_Label_320df1db-9955-4087-a541-42c2f5a9332e_ContentBits">
    <vt:lpwstr>0</vt:lpwstr>
  </property>
</Properties>
</file>